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C54" i="1" l="1"/>
  <c r="C51" i="1"/>
  <c r="C50" i="1"/>
  <c r="C12" i="1"/>
  <c r="C13" i="1"/>
  <c r="C14" i="1"/>
  <c r="C19" i="1"/>
  <c r="C49" i="1"/>
  <c r="C9" i="1"/>
  <c r="C48" i="1"/>
  <c r="C45" i="1"/>
  <c r="C34" i="1"/>
  <c r="C41" i="1"/>
  <c r="C29" i="1"/>
  <c r="C30" i="1"/>
  <c r="C31" i="1"/>
  <c r="C35" i="1"/>
  <c r="C53" i="1"/>
  <c r="C20" i="1"/>
  <c r="C55" i="1"/>
  <c r="C56" i="1"/>
  <c r="C21" i="1"/>
</calcChain>
</file>

<file path=xl/sharedStrings.xml><?xml version="1.0" encoding="utf-8"?>
<sst xmlns="http://schemas.openxmlformats.org/spreadsheetml/2006/main" count="54" uniqueCount="46">
  <si>
    <t>Calcul de la marge sur un site e-commerce</t>
  </si>
  <si>
    <t>prix de vente (PV) du panier</t>
  </si>
  <si>
    <t>PV produit A</t>
  </si>
  <si>
    <t>Vous devez prendre les prix vente ou achat hors taxe pour ce calcul.</t>
  </si>
  <si>
    <t>PV produit B</t>
  </si>
  <si>
    <t>PV produit C</t>
  </si>
  <si>
    <t>Prix du transport facturé</t>
  </si>
  <si>
    <t>Prix d'achat (PA) du panier</t>
  </si>
  <si>
    <t>PA produit A</t>
  </si>
  <si>
    <t>PA produit B</t>
  </si>
  <si>
    <t>PA produit C</t>
  </si>
  <si>
    <t>Prix réel du transport</t>
  </si>
  <si>
    <t>Emballage</t>
  </si>
  <si>
    <t>total HT payé par le client</t>
  </si>
  <si>
    <t>commission paypal</t>
  </si>
  <si>
    <t>hebergement mutualisé</t>
  </si>
  <si>
    <t>affectation au nombre de transactions</t>
  </si>
  <si>
    <t>Prix d'achat du panier</t>
  </si>
  <si>
    <t>Impact coûts fixes</t>
  </si>
  <si>
    <t>marque, nom de domaine</t>
  </si>
  <si>
    <t>Coûts fixes mensuels du site</t>
  </si>
  <si>
    <t>plateforme bancaire TPE</t>
  </si>
  <si>
    <t xml:space="preserve">% de rétractation </t>
  </si>
  <si>
    <t>% de fraude</t>
  </si>
  <si>
    <t>% de produits qui sont périmés</t>
  </si>
  <si>
    <t xml:space="preserve">% de produits soldés </t>
  </si>
  <si>
    <t>temps réponse clients</t>
  </si>
  <si>
    <t>coût de stockage physique</t>
  </si>
  <si>
    <t>Nombre de transactions/ mois</t>
  </si>
  <si>
    <t>coût d'amortissement du site</t>
  </si>
  <si>
    <t>2 heures à 8 Eur net et 16 Eur chargés</t>
  </si>
  <si>
    <t>coût de mon stock</t>
  </si>
  <si>
    <t>valeur de mon stock supérieur à 1 mois</t>
  </si>
  <si>
    <t>TEG de l'argent emprunté</t>
  </si>
  <si>
    <t>Impact des % rétractation, fraude, péremption, soldes</t>
  </si>
  <si>
    <t>total coûts fixes</t>
  </si>
  <si>
    <t>amortissement de la valeur de mon site sur 36 mois</t>
  </si>
  <si>
    <t>10 €/m2</t>
  </si>
  <si>
    <t>Marge nette</t>
  </si>
  <si>
    <t>marge en %</t>
  </si>
  <si>
    <t>Marge 1</t>
  </si>
  <si>
    <t>non applicable à mon activité</t>
  </si>
  <si>
    <t>Temps préparation colis</t>
  </si>
  <si>
    <t>en valeur des commandes</t>
  </si>
  <si>
    <t>- Prix d'achat (PA) du panier</t>
  </si>
  <si>
    <t>0,53%*Prix de vente du panier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</si>
</sst>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9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43" fontId="0" fillId="0" borderId="0" xfId="1" applyFont="1"/>
    <xf numFmtId="0" fontId="0" fillId="0" borderId="0" xfId="0" quotePrefix="1"/>
    <xf numFmtId="43" fontId="4" fillId="0" borderId="0" xfId="1" applyFont="1"/>
    <xf numFmtId="43" fontId="2" fillId="0" borderId="0" xfId="1" applyFont="1"/>
    <xf numFmtId="9" fontId="3" fillId="0" borderId="0" xfId="2" applyFont="1" applyAlignment="1">
      <alignment wrapText="1"/>
    </xf>
    <xf numFmtId="9" fontId="3" fillId="0" borderId="0" xfId="2" applyFont="1"/>
    <xf numFmtId="0" fontId="4" fillId="0" borderId="0" xfId="0" applyFont="1"/>
    <xf numFmtId="9" fontId="3" fillId="0" borderId="0" xfId="0" applyNumberFormat="1" applyFont="1"/>
    <xf numFmtId="10" fontId="2" fillId="0" borderId="0" xfId="1" applyNumberFormat="1" applyFont="1"/>
    <xf numFmtId="0" fontId="5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169" fontId="3" fillId="0" borderId="0" xfId="1" applyNumberFormat="1" applyFont="1"/>
    <xf numFmtId="0" fontId="0" fillId="0" borderId="2" xfId="0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0" fillId="0" borderId="8" xfId="0" applyBorder="1"/>
    <xf numFmtId="0" fontId="0" fillId="0" borderId="4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0" xfId="0" quotePrefix="1" applyFont="1" applyBorder="1" applyAlignment="1">
      <alignment wrapText="1"/>
    </xf>
    <xf numFmtId="9" fontId="3" fillId="0" borderId="0" xfId="2" applyFont="1" applyBorder="1" applyAlignment="1">
      <alignment wrapText="1"/>
    </xf>
    <xf numFmtId="9" fontId="4" fillId="0" borderId="0" xfId="2" applyFont="1" applyBorder="1"/>
    <xf numFmtId="0" fontId="3" fillId="0" borderId="0" xfId="0" applyFont="1" applyBorder="1" applyAlignment="1">
      <alignment wrapText="1"/>
    </xf>
    <xf numFmtId="43" fontId="2" fillId="0" borderId="0" xfId="1" applyFont="1" applyBorder="1"/>
    <xf numFmtId="0" fontId="0" fillId="0" borderId="0" xfId="0" quotePrefix="1" applyBorder="1"/>
    <xf numFmtId="43" fontId="4" fillId="0" borderId="0" xfId="1" applyFont="1" applyBorder="1"/>
    <xf numFmtId="9" fontId="3" fillId="0" borderId="0" xfId="2" applyFont="1" applyBorder="1"/>
    <xf numFmtId="0" fontId="0" fillId="0" borderId="7" xfId="0" applyBorder="1"/>
    <xf numFmtId="0" fontId="4" fillId="0" borderId="0" xfId="0" applyFont="1" applyAlignme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zoomScale="80" zoomScaleNormal="8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26.140625" customWidth="1"/>
    <col min="3" max="3" width="19" customWidth="1"/>
  </cols>
  <sheetData>
    <row r="1" spans="2:3" ht="21" x14ac:dyDescent="0.35">
      <c r="B1" s="19" t="s">
        <v>0</v>
      </c>
    </row>
    <row r="2" spans="2:3" x14ac:dyDescent="0.25">
      <c r="B2" s="1" t="s">
        <v>3</v>
      </c>
    </row>
    <row r="4" spans="2:3" x14ac:dyDescent="0.25">
      <c r="B4" s="6" t="s">
        <v>1</v>
      </c>
    </row>
    <row r="5" spans="2:3" x14ac:dyDescent="0.25">
      <c r="B5" s="3" t="s">
        <v>2</v>
      </c>
      <c r="C5">
        <v>12</v>
      </c>
    </row>
    <row r="6" spans="2:3" x14ac:dyDescent="0.25">
      <c r="B6" s="3" t="s">
        <v>4</v>
      </c>
      <c r="C6">
        <v>20</v>
      </c>
    </row>
    <row r="7" spans="2:3" x14ac:dyDescent="0.25">
      <c r="B7" s="3" t="s">
        <v>5</v>
      </c>
      <c r="C7">
        <v>13</v>
      </c>
    </row>
    <row r="8" spans="2:3" x14ac:dyDescent="0.25">
      <c r="B8" s="23" t="s">
        <v>6</v>
      </c>
      <c r="C8" s="2">
        <v>5</v>
      </c>
    </row>
    <row r="9" spans="2:3" x14ac:dyDescent="0.25">
      <c r="B9" s="4" t="s">
        <v>13</v>
      </c>
      <c r="C9" s="5">
        <f>SUM(C5:C8)</f>
        <v>50</v>
      </c>
    </row>
    <row r="10" spans="2:3" x14ac:dyDescent="0.25">
      <c r="B10" s="3"/>
    </row>
    <row r="11" spans="2:3" x14ac:dyDescent="0.25">
      <c r="B11" s="6" t="s">
        <v>7</v>
      </c>
    </row>
    <row r="12" spans="2:3" x14ac:dyDescent="0.25">
      <c r="B12" s="3" t="s">
        <v>8</v>
      </c>
      <c r="C12">
        <f>+C5*0.6</f>
        <v>7.1999999999999993</v>
      </c>
    </row>
    <row r="13" spans="2:3" x14ac:dyDescent="0.25">
      <c r="B13" s="3" t="s">
        <v>9</v>
      </c>
      <c r="C13">
        <f t="shared" ref="C13:C14" si="0">+C6*0.6</f>
        <v>12</v>
      </c>
    </row>
    <row r="14" spans="2:3" x14ac:dyDescent="0.25">
      <c r="B14" s="3" t="s">
        <v>10</v>
      </c>
      <c r="C14">
        <f t="shared" si="0"/>
        <v>7.8</v>
      </c>
    </row>
    <row r="15" spans="2:3" x14ac:dyDescent="0.25">
      <c r="B15" s="3" t="s">
        <v>11</v>
      </c>
      <c r="C15">
        <v>6.55</v>
      </c>
    </row>
    <row r="16" spans="2:3" x14ac:dyDescent="0.25">
      <c r="B16" s="3" t="s">
        <v>12</v>
      </c>
      <c r="C16">
        <v>0.9</v>
      </c>
    </row>
    <row r="17" spans="2:4" x14ac:dyDescent="0.25">
      <c r="B17" s="3" t="s">
        <v>14</v>
      </c>
      <c r="C17">
        <v>2</v>
      </c>
    </row>
    <row r="18" spans="2:4" x14ac:dyDescent="0.25">
      <c r="B18" s="3" t="s">
        <v>42</v>
      </c>
      <c r="C18" s="2">
        <v>1.5</v>
      </c>
    </row>
    <row r="19" spans="2:4" x14ac:dyDescent="0.25">
      <c r="B19" s="4" t="s">
        <v>17</v>
      </c>
      <c r="C19" s="5">
        <f>SUM(C12:C18)</f>
        <v>37.949999999999996</v>
      </c>
    </row>
    <row r="20" spans="2:4" x14ac:dyDescent="0.25">
      <c r="B20" s="6" t="s">
        <v>40</v>
      </c>
      <c r="C20" s="16">
        <f>+C9-C19</f>
        <v>12.050000000000004</v>
      </c>
    </row>
    <row r="21" spans="2:4" x14ac:dyDescent="0.25">
      <c r="B21" s="14" t="s">
        <v>39</v>
      </c>
      <c r="C21" s="15">
        <f>+C20/C9</f>
        <v>0.24100000000000008</v>
      </c>
    </row>
    <row r="22" spans="2:4" x14ac:dyDescent="0.25">
      <c r="B22" s="4"/>
      <c r="C22" s="13"/>
    </row>
    <row r="23" spans="2:4" x14ac:dyDescent="0.25">
      <c r="B23" s="3"/>
    </row>
    <row r="24" spans="2:4" x14ac:dyDescent="0.25">
      <c r="B24" s="42" t="s">
        <v>20</v>
      </c>
    </row>
    <row r="25" spans="2:4" x14ac:dyDescent="0.25">
      <c r="B25" t="s">
        <v>16</v>
      </c>
    </row>
    <row r="26" spans="2:4" ht="30" x14ac:dyDescent="0.25">
      <c r="B26" s="3" t="s">
        <v>28</v>
      </c>
      <c r="C26">
        <v>40</v>
      </c>
    </row>
    <row r="27" spans="2:4" x14ac:dyDescent="0.25">
      <c r="B27" s="3"/>
    </row>
    <row r="28" spans="2:4" x14ac:dyDescent="0.25">
      <c r="B28" s="3" t="s">
        <v>15</v>
      </c>
      <c r="C28" s="10">
        <v>10</v>
      </c>
    </row>
    <row r="29" spans="2:4" x14ac:dyDescent="0.25">
      <c r="B29" s="3" t="s">
        <v>19</v>
      </c>
      <c r="C29" s="10">
        <f>211/12</f>
        <v>17.583333333333332</v>
      </c>
    </row>
    <row r="30" spans="2:4" x14ac:dyDescent="0.25">
      <c r="B30" s="3" t="s">
        <v>21</v>
      </c>
      <c r="C30" s="10">
        <f>51/3</f>
        <v>17</v>
      </c>
    </row>
    <row r="31" spans="2:4" x14ac:dyDescent="0.25">
      <c r="B31" s="3" t="s">
        <v>26</v>
      </c>
      <c r="C31" s="10">
        <f>16*2</f>
        <v>32</v>
      </c>
      <c r="D31" t="s">
        <v>30</v>
      </c>
    </row>
    <row r="32" spans="2:4" x14ac:dyDescent="0.25">
      <c r="B32" s="3" t="s">
        <v>27</v>
      </c>
      <c r="C32" s="10">
        <v>20</v>
      </c>
      <c r="D32" s="11" t="s">
        <v>37</v>
      </c>
    </row>
    <row r="33" spans="1:6" ht="30" x14ac:dyDescent="0.25">
      <c r="B33" s="3" t="s">
        <v>29</v>
      </c>
      <c r="C33" s="10">
        <v>166.67</v>
      </c>
      <c r="D33" t="s">
        <v>36</v>
      </c>
    </row>
    <row r="34" spans="1:6" x14ac:dyDescent="0.25">
      <c r="B34" s="3" t="s">
        <v>31</v>
      </c>
      <c r="C34" s="10">
        <f>+C45</f>
        <v>10</v>
      </c>
    </row>
    <row r="35" spans="1:6" x14ac:dyDescent="0.25">
      <c r="B35" s="6" t="s">
        <v>35</v>
      </c>
      <c r="C35" s="12">
        <f>SUM(C28:C33)</f>
        <v>263.25333333333333</v>
      </c>
    </row>
    <row r="36" spans="1:6" x14ac:dyDescent="0.25">
      <c r="B36" s="3"/>
    </row>
    <row r="37" spans="1:6" x14ac:dyDescent="0.25">
      <c r="B37" s="3" t="s">
        <v>22</v>
      </c>
      <c r="C37" s="8">
        <v>5.0000000000000001E-3</v>
      </c>
      <c r="D37" t="s">
        <v>43</v>
      </c>
    </row>
    <row r="38" spans="1:6" x14ac:dyDescent="0.25">
      <c r="B38" s="3" t="s">
        <v>23</v>
      </c>
      <c r="C38" s="8">
        <v>1E-4</v>
      </c>
      <c r="D38" t="s">
        <v>43</v>
      </c>
    </row>
    <row r="39" spans="1:6" ht="30" x14ac:dyDescent="0.25">
      <c r="B39" s="3" t="s">
        <v>24</v>
      </c>
      <c r="C39" s="8">
        <v>2.0000000000000001E-4</v>
      </c>
      <c r="D39" t="s">
        <v>43</v>
      </c>
    </row>
    <row r="40" spans="1:6" x14ac:dyDescent="0.25">
      <c r="B40" s="3" t="s">
        <v>25</v>
      </c>
      <c r="C40" s="9">
        <v>0</v>
      </c>
      <c r="D40" t="s">
        <v>41</v>
      </c>
    </row>
    <row r="41" spans="1:6" ht="30" x14ac:dyDescent="0.25">
      <c r="B41" s="4" t="s">
        <v>34</v>
      </c>
      <c r="C41" s="18">
        <f>+SUM(C37:C40)</f>
        <v>5.3E-3</v>
      </c>
    </row>
    <row r="43" spans="1:6" ht="30" x14ac:dyDescent="0.25">
      <c r="B43" s="4" t="s">
        <v>32</v>
      </c>
      <c r="C43" s="24">
        <v>4000</v>
      </c>
    </row>
    <row r="44" spans="1:6" x14ac:dyDescent="0.25">
      <c r="B44" s="7" t="s">
        <v>33</v>
      </c>
      <c r="C44" s="17">
        <v>0.03</v>
      </c>
    </row>
    <row r="45" spans="1:6" x14ac:dyDescent="0.25">
      <c r="B45" s="7" t="s">
        <v>31</v>
      </c>
      <c r="C45" s="1">
        <f>+C43*C44/12</f>
        <v>10</v>
      </c>
    </row>
    <row r="46" spans="1:6" x14ac:dyDescent="0.25">
      <c r="B46" s="7"/>
      <c r="C46" s="1"/>
    </row>
    <row r="47" spans="1:6" x14ac:dyDescent="0.25">
      <c r="A47" s="25"/>
      <c r="B47" s="26"/>
      <c r="C47" s="27"/>
      <c r="D47" s="28"/>
      <c r="E47" s="28"/>
      <c r="F47" s="20"/>
    </row>
    <row r="48" spans="1:6" x14ac:dyDescent="0.25">
      <c r="A48" s="29"/>
      <c r="B48" s="30" t="s">
        <v>1</v>
      </c>
      <c r="C48" s="31">
        <f>+C9</f>
        <v>50</v>
      </c>
      <c r="D48" s="32"/>
      <c r="E48" s="32"/>
      <c r="F48" s="21"/>
    </row>
    <row r="49" spans="1:6" ht="30" x14ac:dyDescent="0.25">
      <c r="A49" s="29"/>
      <c r="B49" s="33" t="s">
        <v>44</v>
      </c>
      <c r="C49" s="31">
        <f>-C19</f>
        <v>-37.949999999999996</v>
      </c>
      <c r="D49" s="32"/>
      <c r="E49" s="32"/>
      <c r="F49" s="21"/>
    </row>
    <row r="50" spans="1:6" x14ac:dyDescent="0.25">
      <c r="A50" s="29"/>
      <c r="B50" s="30" t="s">
        <v>40</v>
      </c>
      <c r="C50" s="31">
        <f>C20</f>
        <v>12.050000000000004</v>
      </c>
      <c r="D50" s="32"/>
      <c r="E50" s="32"/>
      <c r="F50" s="21"/>
    </row>
    <row r="51" spans="1:6" x14ac:dyDescent="0.25">
      <c r="A51" s="29"/>
      <c r="B51" s="34" t="s">
        <v>39</v>
      </c>
      <c r="C51" s="35">
        <f>C21</f>
        <v>0.24100000000000008</v>
      </c>
      <c r="D51" s="32"/>
      <c r="E51" s="32"/>
      <c r="F51" s="21"/>
    </row>
    <row r="52" spans="1:6" x14ac:dyDescent="0.25">
      <c r="A52" s="29"/>
      <c r="B52" s="32"/>
      <c r="C52" s="32"/>
      <c r="D52" s="32"/>
      <c r="E52" s="32"/>
      <c r="F52" s="21"/>
    </row>
    <row r="53" spans="1:6" x14ac:dyDescent="0.25">
      <c r="A53" s="29"/>
      <c r="B53" s="36" t="s">
        <v>18</v>
      </c>
      <c r="C53" s="37">
        <f>+C35/C26</f>
        <v>6.5813333333333333</v>
      </c>
      <c r="D53" s="32"/>
      <c r="E53" s="32"/>
      <c r="F53" s="21"/>
    </row>
    <row r="54" spans="1:6" ht="30" x14ac:dyDescent="0.25">
      <c r="A54" s="29"/>
      <c r="B54" s="36" t="s">
        <v>34</v>
      </c>
      <c r="C54" s="37">
        <f>+C41*C9</f>
        <v>0.26500000000000001</v>
      </c>
      <c r="D54" s="38" t="s">
        <v>45</v>
      </c>
      <c r="E54" s="32"/>
      <c r="F54" s="21"/>
    </row>
    <row r="55" spans="1:6" x14ac:dyDescent="0.25">
      <c r="A55" s="29"/>
      <c r="B55" s="30" t="s">
        <v>38</v>
      </c>
      <c r="C55" s="39">
        <f>+C20-C53-C54</f>
        <v>5.2036666666666713</v>
      </c>
      <c r="D55" s="32"/>
      <c r="E55" s="32"/>
      <c r="F55" s="21"/>
    </row>
    <row r="56" spans="1:6" x14ac:dyDescent="0.25">
      <c r="A56" s="29"/>
      <c r="B56" s="34" t="s">
        <v>39</v>
      </c>
      <c r="C56" s="40">
        <f>+C55/C9</f>
        <v>0.10407333333333342</v>
      </c>
      <c r="D56" s="32"/>
      <c r="E56" s="32"/>
      <c r="F56" s="21"/>
    </row>
    <row r="57" spans="1:6" x14ac:dyDescent="0.25">
      <c r="A57" s="41"/>
      <c r="B57" s="2"/>
      <c r="C57" s="2"/>
      <c r="D57" s="2"/>
      <c r="E57" s="2"/>
      <c r="F5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ebc</dc:creator>
  <cp:lastModifiedBy>ebc</cp:lastModifiedBy>
  <dcterms:created xsi:type="dcterms:W3CDTF">2014-06-30T15:39:35Z</dcterms:created>
  <dcterms:modified xsi:type="dcterms:W3CDTF">2014-07-05T15:28:23Z</dcterms:modified>
</cp:coreProperties>
</file>